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3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iwitwo/Documents/"/>
    </mc:Choice>
  </mc:AlternateContent>
  <bookViews>
    <workbookView xWindow="0" yWindow="460" windowWidth="28620" windowHeight="16760" tabRatio="500" activeTab="1"/>
  </bookViews>
  <sheets>
    <sheet name="Graph" sheetId="6" r:id="rId1"/>
    <sheet name="Scorecard" sheetId="1" r:id="rId2"/>
    <sheet name="Scoring Sheet" sheetId="3" r:id="rId3"/>
    <sheet name="Data" sheetId="5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C28" i="1"/>
  <c r="I28" i="1"/>
  <c r="I32" i="1"/>
  <c r="J28" i="1"/>
  <c r="J32" i="1"/>
  <c r="C32" i="1"/>
  <c r="D28" i="1"/>
  <c r="D32" i="1"/>
  <c r="E28" i="1"/>
  <c r="E32" i="1"/>
  <c r="F28" i="1"/>
  <c r="F32" i="1"/>
  <c r="G28" i="1"/>
  <c r="G32" i="1"/>
  <c r="H28" i="1"/>
  <c r="H32" i="1"/>
  <c r="J33" i="1"/>
  <c r="I33" i="1"/>
  <c r="H33" i="1"/>
  <c r="G33" i="1"/>
  <c r="F33" i="1"/>
  <c r="E33" i="1"/>
  <c r="D33" i="1"/>
  <c r="C33" i="1"/>
  <c r="D29" i="1"/>
  <c r="E29" i="1"/>
  <c r="F29" i="1"/>
  <c r="G29" i="1"/>
  <c r="H29" i="1"/>
  <c r="I29" i="1"/>
  <c r="J29" i="1"/>
  <c r="C29" i="1"/>
</calcChain>
</file>

<file path=xl/sharedStrings.xml><?xml version="1.0" encoding="utf-8"?>
<sst xmlns="http://schemas.openxmlformats.org/spreadsheetml/2006/main" count="80" uniqueCount="58">
  <si>
    <t>Wine "A"</t>
  </si>
  <si>
    <t>Wine "B"</t>
  </si>
  <si>
    <t>Wine "C"</t>
  </si>
  <si>
    <t>Wine "D"</t>
  </si>
  <si>
    <t>Wine "E"</t>
  </si>
  <si>
    <t>Wine "F"</t>
  </si>
  <si>
    <t>Wine "G"</t>
  </si>
  <si>
    <t>Total</t>
  </si>
  <si>
    <t>Rules</t>
  </si>
  <si>
    <t>Wine Number</t>
  </si>
  <si>
    <t>Year</t>
  </si>
  <si>
    <t>Style</t>
  </si>
  <si>
    <t>Vinoble</t>
  </si>
  <si>
    <t>Price</t>
  </si>
  <si>
    <t>Owner</t>
  </si>
  <si>
    <t>You must rank each wine from 1 to 7 with 7 being the BEST</t>
  </si>
  <si>
    <t>Name:</t>
  </si>
  <si>
    <t>Rank</t>
  </si>
  <si>
    <t>Comments</t>
  </si>
  <si>
    <t>RANK</t>
  </si>
  <si>
    <t>Value Rank</t>
  </si>
  <si>
    <t>A</t>
  </si>
  <si>
    <t>B</t>
  </si>
  <si>
    <t>C</t>
  </si>
  <si>
    <t>D</t>
  </si>
  <si>
    <t>E</t>
  </si>
  <si>
    <t>F</t>
  </si>
  <si>
    <t>G</t>
  </si>
  <si>
    <t>H</t>
  </si>
  <si>
    <t>Value (€/point)</t>
  </si>
  <si>
    <t>Score</t>
  </si>
  <si>
    <t>Tim &amp; Jessica</t>
  </si>
  <si>
    <t>Rank each wine from 1 to 7, with 1 being the best</t>
  </si>
  <si>
    <t>Ranking</t>
  </si>
  <si>
    <t>David</t>
  </si>
  <si>
    <t>Lillian</t>
  </si>
  <si>
    <t>Jordan</t>
  </si>
  <si>
    <t>Tim</t>
  </si>
  <si>
    <t>Jessica</t>
  </si>
  <si>
    <t>Justin</t>
  </si>
  <si>
    <t>Ray</t>
  </si>
  <si>
    <t>Bobbie</t>
  </si>
  <si>
    <t>Michelle</t>
  </si>
  <si>
    <t>Jason</t>
  </si>
  <si>
    <t>Clos des Menuts</t>
  </si>
  <si>
    <t>Michelle &amp; Jason</t>
  </si>
  <si>
    <t>Chateau de Rouillac</t>
  </si>
  <si>
    <t>Chateau du Clarisse</t>
  </si>
  <si>
    <t>Chateau Vieux Despanet</t>
  </si>
  <si>
    <t>Chateau Cantenac</t>
  </si>
  <si>
    <t>La dame de onze heures</t>
  </si>
  <si>
    <t>Sarah &amp; Jordan</t>
  </si>
  <si>
    <t>Chateau Grand Corbin</t>
  </si>
  <si>
    <t>Chateau Cap de Mourlin</t>
  </si>
  <si>
    <t>Ray &amp; Bobbie</t>
  </si>
  <si>
    <t>David &amp; Lillian Expensive</t>
  </si>
  <si>
    <t>David &amp; Lillian Cheap</t>
  </si>
  <si>
    <t>Michelle &amp; Jason Cheat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</si>
</sst>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3BF1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left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Wine</a:t>
            </a:r>
            <a:r>
              <a:rPr lang="en-US" baseline="0"/>
              <a:t> Score By Person (each column is a wine)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Scorecard!$B$18</c:f>
              <c:strCache>
                <c:ptCount val="1"/>
                <c:pt idx="0">
                  <c:v>David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Scorecard!$C$18:$J$18</c:f>
              <c:numCache>
                <c:formatCode>General</c:formatCode>
                <c:ptCount val="8"/>
                <c:pt idx="0">
                  <c:v>7.0</c:v>
                </c:pt>
                <c:pt idx="1">
                  <c:v>6.0</c:v>
                </c:pt>
                <c:pt idx="2">
                  <c:v>5.0</c:v>
                </c:pt>
                <c:pt idx="3">
                  <c:v>4.0</c:v>
                </c:pt>
                <c:pt idx="4">
                  <c:v>3.0</c:v>
                </c:pt>
                <c:pt idx="5">
                  <c:v>1.0</c:v>
                </c:pt>
                <c:pt idx="6">
                  <c:v>1.0</c:v>
                </c:pt>
                <c:pt idx="7">
                  <c:v>2.0</c:v>
                </c:pt>
              </c:numCache>
            </c:numRef>
          </c:val>
        </c:ser>
        <c:ser>
          <c:idx val="1"/>
          <c:order val="1"/>
          <c:tx>
            <c:strRef>
              <c:f>Scorecard!$B$19</c:f>
              <c:strCache>
                <c:ptCount val="1"/>
                <c:pt idx="0">
                  <c:v>Lillian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Scorecard!$C$19:$J$19</c:f>
              <c:numCache>
                <c:formatCode>General</c:formatCode>
                <c:ptCount val="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6.0</c:v>
                </c:pt>
                <c:pt idx="4">
                  <c:v>1.0</c:v>
                </c:pt>
                <c:pt idx="5">
                  <c:v>5.0</c:v>
                </c:pt>
                <c:pt idx="6">
                  <c:v>4.0</c:v>
                </c:pt>
                <c:pt idx="7">
                  <c:v>7.0</c:v>
                </c:pt>
              </c:numCache>
            </c:numRef>
          </c:val>
        </c:ser>
        <c:ser>
          <c:idx val="2"/>
          <c:order val="2"/>
          <c:tx>
            <c:strRef>
              <c:f>Scorecard!$B$20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Scorecard!$C$20:$J$20</c:f>
              <c:numCache>
                <c:formatCode>General</c:formatCode>
                <c:ptCount val="8"/>
                <c:pt idx="0">
                  <c:v>1.0</c:v>
                </c:pt>
                <c:pt idx="1">
                  <c:v>6.0</c:v>
                </c:pt>
                <c:pt idx="2">
                  <c:v>1.0</c:v>
                </c:pt>
                <c:pt idx="3">
                  <c:v>3.0</c:v>
                </c:pt>
                <c:pt idx="4">
                  <c:v>5.0</c:v>
                </c:pt>
                <c:pt idx="5">
                  <c:v>7.0</c:v>
                </c:pt>
                <c:pt idx="6">
                  <c:v>4.0</c:v>
                </c:pt>
                <c:pt idx="7">
                  <c:v>2.0</c:v>
                </c:pt>
              </c:numCache>
            </c:numRef>
          </c:val>
        </c:ser>
        <c:ser>
          <c:idx val="3"/>
          <c:order val="3"/>
          <c:tx>
            <c:strRef>
              <c:f>Scorecard!$B$21</c:f>
              <c:strCache>
                <c:ptCount val="1"/>
                <c:pt idx="0">
                  <c:v>Tim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Scorecard!$C$21:$J$21</c:f>
              <c:numCache>
                <c:formatCode>General</c:formatCode>
                <c:ptCount val="8"/>
                <c:pt idx="0">
                  <c:v>1.0</c:v>
                </c:pt>
                <c:pt idx="1">
                  <c:v>1.0</c:v>
                </c:pt>
                <c:pt idx="2">
                  <c:v>4.0</c:v>
                </c:pt>
                <c:pt idx="3">
                  <c:v>6.0</c:v>
                </c:pt>
                <c:pt idx="4">
                  <c:v>3.0</c:v>
                </c:pt>
                <c:pt idx="5">
                  <c:v>5.0</c:v>
                </c:pt>
                <c:pt idx="6">
                  <c:v>2.0</c:v>
                </c:pt>
                <c:pt idx="7">
                  <c:v>7.0</c:v>
                </c:pt>
              </c:numCache>
            </c:numRef>
          </c:val>
        </c:ser>
        <c:ser>
          <c:idx val="4"/>
          <c:order val="4"/>
          <c:tx>
            <c:strRef>
              <c:f>Scorecard!$B$22</c:f>
              <c:strCache>
                <c:ptCount val="1"/>
                <c:pt idx="0">
                  <c:v>Jessica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Scorecard!$C$22:$J$22</c:f>
              <c:numCache>
                <c:formatCode>General</c:formatCode>
                <c:ptCount val="8"/>
                <c:pt idx="0">
                  <c:v>2.0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1.0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</c:numCache>
            </c:numRef>
          </c:val>
        </c:ser>
        <c:ser>
          <c:idx val="5"/>
          <c:order val="5"/>
          <c:tx>
            <c:strRef>
              <c:f>Scorecard!$B$23</c:f>
              <c:strCache>
                <c:ptCount val="1"/>
                <c:pt idx="0">
                  <c:v>Justin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Scorecard!$C$23:$J$23</c:f>
              <c:numCache>
                <c:formatCode>General</c:formatCode>
                <c:ptCount val="8"/>
                <c:pt idx="0">
                  <c:v>1.0</c:v>
                </c:pt>
                <c:pt idx="1">
                  <c:v>3.0</c:v>
                </c:pt>
                <c:pt idx="2">
                  <c:v>5.0</c:v>
                </c:pt>
                <c:pt idx="3">
                  <c:v>7.0</c:v>
                </c:pt>
                <c:pt idx="4">
                  <c:v>1.0</c:v>
                </c:pt>
                <c:pt idx="5">
                  <c:v>2.0</c:v>
                </c:pt>
                <c:pt idx="6">
                  <c:v>4.0</c:v>
                </c:pt>
                <c:pt idx="7">
                  <c:v>6.0</c:v>
                </c:pt>
              </c:numCache>
            </c:numRef>
          </c:val>
        </c:ser>
        <c:ser>
          <c:idx val="6"/>
          <c:order val="6"/>
          <c:tx>
            <c:strRef>
              <c:f>Scorecard!$B$24</c:f>
              <c:strCache>
                <c:ptCount val="1"/>
                <c:pt idx="0">
                  <c:v>Ray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Scorecard!$C$24:$J$24</c:f>
              <c:numCache>
                <c:formatCode>General</c:formatCode>
                <c:ptCount val="8"/>
                <c:pt idx="0">
                  <c:v>6.0</c:v>
                </c:pt>
                <c:pt idx="1">
                  <c:v>7.0</c:v>
                </c:pt>
                <c:pt idx="2">
                  <c:v>5.0</c:v>
                </c:pt>
                <c:pt idx="3">
                  <c:v>4.0</c:v>
                </c:pt>
                <c:pt idx="4">
                  <c:v>3.0</c:v>
                </c:pt>
                <c:pt idx="5">
                  <c:v>2.0</c:v>
                </c:pt>
                <c:pt idx="6">
                  <c:v>1.0</c:v>
                </c:pt>
                <c:pt idx="7">
                  <c:v>1.0</c:v>
                </c:pt>
              </c:numCache>
            </c:numRef>
          </c:val>
        </c:ser>
        <c:ser>
          <c:idx val="7"/>
          <c:order val="7"/>
          <c:tx>
            <c:strRef>
              <c:f>Scorecard!$B$25</c:f>
              <c:strCache>
                <c:ptCount val="1"/>
                <c:pt idx="0">
                  <c:v>Bobbie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Scorecard!$C$25:$J$25</c:f>
              <c:numCache>
                <c:formatCode>General</c:formatCode>
                <c:ptCount val="8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  <c:pt idx="3">
                  <c:v>1.0</c:v>
                </c:pt>
                <c:pt idx="4">
                  <c:v>6.0</c:v>
                </c:pt>
                <c:pt idx="5">
                  <c:v>7.0</c:v>
                </c:pt>
                <c:pt idx="6">
                  <c:v>1.0</c:v>
                </c:pt>
                <c:pt idx="7">
                  <c:v>2.0</c:v>
                </c:pt>
              </c:numCache>
            </c:numRef>
          </c:val>
        </c:ser>
        <c:ser>
          <c:idx val="8"/>
          <c:order val="8"/>
          <c:tx>
            <c:strRef>
              <c:f>Scorecard!$B$26</c:f>
              <c:strCache>
                <c:ptCount val="1"/>
                <c:pt idx="0">
                  <c:v>Michelle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Scorecard!$C$26:$J$26</c:f>
              <c:numCache>
                <c:formatCode>General</c:formatCode>
                <c:ptCount val="8"/>
                <c:pt idx="0">
                  <c:v>1.0</c:v>
                </c:pt>
                <c:pt idx="1">
                  <c:v>7.0</c:v>
                </c:pt>
                <c:pt idx="2">
                  <c:v>5.0</c:v>
                </c:pt>
                <c:pt idx="3">
                  <c:v>2.0</c:v>
                </c:pt>
                <c:pt idx="4">
                  <c:v>4.0</c:v>
                </c:pt>
                <c:pt idx="5">
                  <c:v>1.0</c:v>
                </c:pt>
                <c:pt idx="6">
                  <c:v>6.0</c:v>
                </c:pt>
                <c:pt idx="7">
                  <c:v>3.0</c:v>
                </c:pt>
              </c:numCache>
            </c:numRef>
          </c:val>
        </c:ser>
        <c:ser>
          <c:idx val="9"/>
          <c:order val="9"/>
          <c:tx>
            <c:strRef>
              <c:f>Scorecard!$B$27</c:f>
              <c:strCache>
                <c:ptCount val="1"/>
                <c:pt idx="0">
                  <c:v>Jason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Scorecard!$C$5:$J$5</c:f>
              <c:strCache>
                <c:ptCount val="8"/>
                <c:pt idx="0">
                  <c:v>David &amp; Lillian Expensive</c:v>
                </c:pt>
                <c:pt idx="1">
                  <c:v>Ray &amp; Bobbie</c:v>
                </c:pt>
                <c:pt idx="2">
                  <c:v>Tim &amp; Jessica</c:v>
                </c:pt>
                <c:pt idx="3">
                  <c:v>Justin</c:v>
                </c:pt>
                <c:pt idx="4">
                  <c:v>Sarah &amp; Jordan</c:v>
                </c:pt>
                <c:pt idx="5">
                  <c:v>David &amp; Lillian Cheap</c:v>
                </c:pt>
                <c:pt idx="6">
                  <c:v>Michelle &amp; Jason</c:v>
                </c:pt>
                <c:pt idx="7">
                  <c:v>Michelle &amp; Jason Cheat</c:v>
                </c:pt>
              </c:strCache>
            </c:strRef>
          </c:cat>
          <c:val>
            <c:numRef>
              <c:f>Scorecard!$C$27:$J$27</c:f>
              <c:numCache>
                <c:formatCode>General</c:formatCode>
                <c:ptCount val="8"/>
                <c:pt idx="0">
                  <c:v>5.0</c:v>
                </c:pt>
                <c:pt idx="1">
                  <c:v>1.0</c:v>
                </c:pt>
                <c:pt idx="2">
                  <c:v>2.0</c:v>
                </c:pt>
                <c:pt idx="3">
                  <c:v>7.0</c:v>
                </c:pt>
                <c:pt idx="4">
                  <c:v>6.0</c:v>
                </c:pt>
                <c:pt idx="5">
                  <c:v>3.0</c:v>
                </c:pt>
                <c:pt idx="6">
                  <c:v>4.0</c:v>
                </c:pt>
                <c:pt idx="7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5231440"/>
        <c:axId val="2144768160"/>
      </c:barChart>
      <c:catAx>
        <c:axId val="214523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768160"/>
        <c:crosses val="autoZero"/>
        <c:auto val="1"/>
        <c:lblAlgn val="ctr"/>
        <c:lblOffset val="100"/>
        <c:noMultiLvlLbl val="0"/>
      </c:catAx>
      <c:valAx>
        <c:axId val="21447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523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919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RANK_SCORE" displayName="RANK_SCORE" ref="A1:B9" totalsRowShown="0">
  <autoFilter ref="A1:B9"/>
  <tableColumns count="2">
    <tableColumn id="1" name="Rank"/>
    <tableColumn id="2" name="Sco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150" zoomScaleNormal="150" zoomScalePageLayoutView="15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baseColWidth="10" defaultRowHeight="16" x14ac:dyDescent="0.2"/>
  <cols>
    <col min="1" max="1" width="3.6640625" bestFit="1" customWidth="1"/>
    <col min="2" max="2" width="14.6640625" customWidth="1"/>
  </cols>
  <sheetData>
    <row r="1" spans="1:10" x14ac:dyDescent="0.2">
      <c r="B1" s="3" t="s">
        <v>12</v>
      </c>
      <c r="C1" s="5" t="s">
        <v>44</v>
      </c>
      <c r="D1" s="5" t="s">
        <v>49</v>
      </c>
      <c r="E1" s="5" t="s">
        <v>53</v>
      </c>
      <c r="F1" s="5" t="s">
        <v>52</v>
      </c>
      <c r="G1" s="5" t="s">
        <v>50</v>
      </c>
      <c r="H1" s="5" t="s">
        <v>48</v>
      </c>
      <c r="I1" s="5" t="s">
        <v>47</v>
      </c>
      <c r="J1" s="5" t="s">
        <v>46</v>
      </c>
    </row>
    <row r="2" spans="1:10" x14ac:dyDescent="0.2">
      <c r="B2" s="3" t="s">
        <v>11</v>
      </c>
      <c r="C2" s="5"/>
      <c r="D2" s="5"/>
      <c r="E2" s="5"/>
      <c r="F2" s="5"/>
      <c r="G2" s="5"/>
      <c r="H2" s="5"/>
      <c r="I2" s="5"/>
      <c r="J2" s="5"/>
    </row>
    <row r="3" spans="1:10" x14ac:dyDescent="0.2">
      <c r="B3" s="3" t="s">
        <v>10</v>
      </c>
      <c r="C3" s="5">
        <v>1988</v>
      </c>
      <c r="D3" s="5">
        <v>2010</v>
      </c>
      <c r="E3" s="5">
        <v>2011</v>
      </c>
      <c r="F3" s="5">
        <v>2008</v>
      </c>
      <c r="G3" s="5">
        <v>2009</v>
      </c>
      <c r="H3" s="5">
        <v>2013</v>
      </c>
      <c r="I3" s="5">
        <v>2012</v>
      </c>
      <c r="J3" s="5">
        <v>2011</v>
      </c>
    </row>
    <row r="4" spans="1:10" x14ac:dyDescent="0.2">
      <c r="B4" s="3" t="s">
        <v>13</v>
      </c>
      <c r="C4" s="6">
        <v>79.989999999999995</v>
      </c>
      <c r="D4" s="6">
        <v>25</v>
      </c>
      <c r="E4" s="6">
        <v>25</v>
      </c>
      <c r="F4" s="6">
        <v>31</v>
      </c>
      <c r="G4" s="6">
        <v>45</v>
      </c>
      <c r="H4" s="6">
        <v>8.07</v>
      </c>
      <c r="I4" s="6">
        <v>29.5</v>
      </c>
      <c r="J4" s="6">
        <v>24.9</v>
      </c>
    </row>
    <row r="5" spans="1:10" ht="42" customHeight="1" x14ac:dyDescent="0.2">
      <c r="B5" s="12" t="s">
        <v>14</v>
      </c>
      <c r="C5" s="13" t="s">
        <v>55</v>
      </c>
      <c r="D5" s="13" t="s">
        <v>54</v>
      </c>
      <c r="E5" s="13" t="s">
        <v>31</v>
      </c>
      <c r="F5" s="13" t="s">
        <v>39</v>
      </c>
      <c r="G5" s="13" t="s">
        <v>51</v>
      </c>
      <c r="H5" s="13" t="s">
        <v>56</v>
      </c>
      <c r="I5" s="13" t="s">
        <v>45</v>
      </c>
      <c r="J5" s="13" t="s">
        <v>57</v>
      </c>
    </row>
    <row r="6" spans="1:10" x14ac:dyDescent="0.2">
      <c r="B6" s="3" t="s">
        <v>9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4" t="s">
        <v>28</v>
      </c>
    </row>
    <row r="7" spans="1:10" ht="16" customHeight="1" x14ac:dyDescent="0.2">
      <c r="A7" s="14" t="s">
        <v>33</v>
      </c>
      <c r="B7" s="1" t="s">
        <v>34</v>
      </c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7</v>
      </c>
      <c r="I7" s="7">
        <v>8</v>
      </c>
      <c r="J7" s="7">
        <v>6</v>
      </c>
    </row>
    <row r="8" spans="1:10" x14ac:dyDescent="0.2">
      <c r="A8" s="15"/>
      <c r="B8" s="1" t="s">
        <v>35</v>
      </c>
      <c r="C8" s="7">
        <v>7</v>
      </c>
      <c r="D8" s="7">
        <v>6</v>
      </c>
      <c r="E8" s="7">
        <v>5</v>
      </c>
      <c r="F8" s="7">
        <v>2</v>
      </c>
      <c r="G8" s="7">
        <v>8</v>
      </c>
      <c r="H8" s="7">
        <v>3</v>
      </c>
      <c r="I8" s="7">
        <v>4</v>
      </c>
      <c r="J8" s="7">
        <v>1</v>
      </c>
    </row>
    <row r="9" spans="1:10" x14ac:dyDescent="0.2">
      <c r="A9" s="15"/>
      <c r="B9" s="1" t="s">
        <v>36</v>
      </c>
      <c r="C9" s="10">
        <v>8</v>
      </c>
      <c r="D9" s="10">
        <v>2</v>
      </c>
      <c r="E9" s="10">
        <v>7</v>
      </c>
      <c r="F9" s="10">
        <v>5</v>
      </c>
      <c r="G9" s="10">
        <v>3</v>
      </c>
      <c r="H9" s="10">
        <v>1</v>
      </c>
      <c r="I9" s="10">
        <v>4</v>
      </c>
      <c r="J9" s="10">
        <v>6</v>
      </c>
    </row>
    <row r="10" spans="1:10" x14ac:dyDescent="0.2">
      <c r="A10" s="15"/>
      <c r="B10" s="1" t="s">
        <v>37</v>
      </c>
      <c r="C10" s="7">
        <v>8</v>
      </c>
      <c r="D10" s="7">
        <v>7</v>
      </c>
      <c r="E10" s="7">
        <v>4</v>
      </c>
      <c r="F10" s="7">
        <v>2</v>
      </c>
      <c r="G10" s="7">
        <v>5</v>
      </c>
      <c r="H10" s="7">
        <v>3</v>
      </c>
      <c r="I10" s="7">
        <v>6</v>
      </c>
      <c r="J10" s="7">
        <v>1</v>
      </c>
    </row>
    <row r="11" spans="1:10" x14ac:dyDescent="0.2">
      <c r="A11" s="15"/>
      <c r="B11" s="1" t="s">
        <v>38</v>
      </c>
      <c r="C11" s="7">
        <v>6</v>
      </c>
      <c r="D11" s="7">
        <v>8</v>
      </c>
      <c r="E11" s="7">
        <v>5</v>
      </c>
      <c r="F11" s="7">
        <v>4</v>
      </c>
      <c r="G11" s="7">
        <v>7</v>
      </c>
      <c r="H11" s="7">
        <v>3</v>
      </c>
      <c r="I11" s="7">
        <v>2</v>
      </c>
      <c r="J11" s="7">
        <v>1</v>
      </c>
    </row>
    <row r="12" spans="1:10" x14ac:dyDescent="0.2">
      <c r="A12" s="15"/>
      <c r="B12" s="1" t="s">
        <v>39</v>
      </c>
      <c r="C12" s="7">
        <v>7</v>
      </c>
      <c r="D12" s="7">
        <v>5</v>
      </c>
      <c r="E12" s="7">
        <v>3</v>
      </c>
      <c r="F12" s="7">
        <v>1</v>
      </c>
      <c r="G12" s="7">
        <v>8</v>
      </c>
      <c r="H12" s="7">
        <v>6</v>
      </c>
      <c r="I12" s="7">
        <v>4</v>
      </c>
      <c r="J12" s="7">
        <v>2</v>
      </c>
    </row>
    <row r="13" spans="1:10" x14ac:dyDescent="0.2">
      <c r="A13" s="15"/>
      <c r="B13" s="1" t="s">
        <v>40</v>
      </c>
      <c r="C13" s="7">
        <v>2</v>
      </c>
      <c r="D13" s="7">
        <v>1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</row>
    <row r="14" spans="1:10" x14ac:dyDescent="0.2">
      <c r="A14" s="15"/>
      <c r="B14" s="1" t="s">
        <v>41</v>
      </c>
      <c r="C14" s="7">
        <v>5</v>
      </c>
      <c r="D14" s="7">
        <v>4</v>
      </c>
      <c r="E14" s="7">
        <v>3</v>
      </c>
      <c r="F14" s="7">
        <v>8</v>
      </c>
      <c r="G14" s="7">
        <v>2</v>
      </c>
      <c r="H14" s="7">
        <v>1</v>
      </c>
      <c r="I14" s="7">
        <v>7</v>
      </c>
      <c r="J14" s="7">
        <v>6</v>
      </c>
    </row>
    <row r="15" spans="1:10" x14ac:dyDescent="0.2">
      <c r="A15" s="15"/>
      <c r="B15" s="1" t="s">
        <v>42</v>
      </c>
      <c r="C15" s="7">
        <v>7</v>
      </c>
      <c r="D15" s="7">
        <v>1</v>
      </c>
      <c r="E15" s="7">
        <v>3</v>
      </c>
      <c r="F15" s="7">
        <v>6</v>
      </c>
      <c r="G15" s="7">
        <v>4</v>
      </c>
      <c r="H15" s="7">
        <v>8</v>
      </c>
      <c r="I15" s="7">
        <v>2</v>
      </c>
      <c r="J15" s="7">
        <v>5</v>
      </c>
    </row>
    <row r="16" spans="1:10" x14ac:dyDescent="0.2">
      <c r="A16" s="15"/>
      <c r="B16" s="1" t="s">
        <v>43</v>
      </c>
      <c r="C16" s="7">
        <v>3</v>
      </c>
      <c r="D16" s="7">
        <v>8</v>
      </c>
      <c r="E16" s="7">
        <v>6</v>
      </c>
      <c r="F16" s="7">
        <v>1</v>
      </c>
      <c r="G16" s="7">
        <v>2</v>
      </c>
      <c r="H16" s="7">
        <v>5</v>
      </c>
      <c r="I16" s="7">
        <v>4</v>
      </c>
      <c r="J16" s="7">
        <v>7</v>
      </c>
    </row>
    <row r="17" spans="1:10" x14ac:dyDescent="0.2">
      <c r="B17" s="3" t="s">
        <v>9</v>
      </c>
      <c r="C17" s="4" t="s">
        <v>21</v>
      </c>
      <c r="D17" s="4" t="s">
        <v>22</v>
      </c>
      <c r="E17" s="4" t="s">
        <v>23</v>
      </c>
      <c r="F17" s="4" t="s">
        <v>24</v>
      </c>
      <c r="G17" s="4" t="s">
        <v>25</v>
      </c>
      <c r="H17" s="4" t="s">
        <v>26</v>
      </c>
      <c r="I17" s="4" t="s">
        <v>27</v>
      </c>
      <c r="J17" s="4" t="s">
        <v>28</v>
      </c>
    </row>
    <row r="18" spans="1:10" x14ac:dyDescent="0.2">
      <c r="A18" s="14" t="s">
        <v>30</v>
      </c>
      <c r="B18" s="1" t="s">
        <v>34</v>
      </c>
      <c r="C18" s="2">
        <f>VLOOKUP(C7,RANK_SCORE[],2,0)</f>
        <v>7</v>
      </c>
      <c r="D18" s="7">
        <f>VLOOKUP(D7,RANK_SCORE[],2,0)</f>
        <v>6</v>
      </c>
      <c r="E18" s="7">
        <f>VLOOKUP(E7,RANK_SCORE[],2,0)</f>
        <v>5</v>
      </c>
      <c r="F18" s="7">
        <f>VLOOKUP(F7,RANK_SCORE[],2,0)</f>
        <v>4</v>
      </c>
      <c r="G18" s="7">
        <f>VLOOKUP(G7,RANK_SCORE[],2,0)</f>
        <v>3</v>
      </c>
      <c r="H18" s="7">
        <f>VLOOKUP(H7,RANK_SCORE[],2,0)</f>
        <v>1</v>
      </c>
      <c r="I18" s="7">
        <f>VLOOKUP(I7,RANK_SCORE[],2,0)</f>
        <v>1</v>
      </c>
      <c r="J18" s="7">
        <f>VLOOKUP(J7,RANK_SCORE[],2,0)</f>
        <v>2</v>
      </c>
    </row>
    <row r="19" spans="1:10" x14ac:dyDescent="0.2">
      <c r="A19" s="15"/>
      <c r="B19" s="1" t="s">
        <v>35</v>
      </c>
      <c r="C19" s="7">
        <f>VLOOKUP(C8,RANK_SCORE[],2,0)</f>
        <v>1</v>
      </c>
      <c r="D19" s="7">
        <f>VLOOKUP(D8,RANK_SCORE[],2,0)</f>
        <v>2</v>
      </c>
      <c r="E19" s="7">
        <f>VLOOKUP(E8,RANK_SCORE[],2,0)</f>
        <v>3</v>
      </c>
      <c r="F19" s="7">
        <f>VLOOKUP(F8,RANK_SCORE[],2,0)</f>
        <v>6</v>
      </c>
      <c r="G19" s="7">
        <f>VLOOKUP(G8,RANK_SCORE[],2,0)</f>
        <v>1</v>
      </c>
      <c r="H19" s="7">
        <f>VLOOKUP(H8,RANK_SCORE[],2,0)</f>
        <v>5</v>
      </c>
      <c r="I19" s="7">
        <f>VLOOKUP(I8,RANK_SCORE[],2,0)</f>
        <v>4</v>
      </c>
      <c r="J19" s="7">
        <f>VLOOKUP(J8,RANK_SCORE[],2,0)</f>
        <v>7</v>
      </c>
    </row>
    <row r="20" spans="1:10" x14ac:dyDescent="0.2">
      <c r="A20" s="15"/>
      <c r="B20" s="1" t="s">
        <v>36</v>
      </c>
      <c r="C20" s="7">
        <f>VLOOKUP(C9,RANK_SCORE[],2,0)</f>
        <v>1</v>
      </c>
      <c r="D20" s="7">
        <f>VLOOKUP(D9,RANK_SCORE[],2,0)</f>
        <v>6</v>
      </c>
      <c r="E20" s="7">
        <f>VLOOKUP(E9,RANK_SCORE[],2,0)</f>
        <v>1</v>
      </c>
      <c r="F20" s="7">
        <f>VLOOKUP(F9,RANK_SCORE[],2,0)</f>
        <v>3</v>
      </c>
      <c r="G20" s="7">
        <f>VLOOKUP(G9,RANK_SCORE[],2,0)</f>
        <v>5</v>
      </c>
      <c r="H20" s="7">
        <f>VLOOKUP(H9,RANK_SCORE[],2,0)</f>
        <v>7</v>
      </c>
      <c r="I20" s="7">
        <f>VLOOKUP(I9,RANK_SCORE[],2,0)</f>
        <v>4</v>
      </c>
      <c r="J20" s="7">
        <f>VLOOKUP(J9,RANK_SCORE[],2,0)</f>
        <v>2</v>
      </c>
    </row>
    <row r="21" spans="1:10" x14ac:dyDescent="0.2">
      <c r="A21" s="15"/>
      <c r="B21" s="1" t="s">
        <v>37</v>
      </c>
      <c r="C21" s="7">
        <f>VLOOKUP(C10,RANK_SCORE[],2,0)</f>
        <v>1</v>
      </c>
      <c r="D21" s="7">
        <f>VLOOKUP(D10,RANK_SCORE[],2,0)</f>
        <v>1</v>
      </c>
      <c r="E21" s="7">
        <f>VLOOKUP(E10,RANK_SCORE[],2,0)</f>
        <v>4</v>
      </c>
      <c r="F21" s="7">
        <f>VLOOKUP(F10,RANK_SCORE[],2,0)</f>
        <v>6</v>
      </c>
      <c r="G21" s="7">
        <f>VLOOKUP(G10,RANK_SCORE[],2,0)</f>
        <v>3</v>
      </c>
      <c r="H21" s="7">
        <f>VLOOKUP(H10,RANK_SCORE[],2,0)</f>
        <v>5</v>
      </c>
      <c r="I21" s="7">
        <f>VLOOKUP(I10,RANK_SCORE[],2,0)</f>
        <v>2</v>
      </c>
      <c r="J21" s="7">
        <f>VLOOKUP(J10,RANK_SCORE[],2,0)</f>
        <v>7</v>
      </c>
    </row>
    <row r="22" spans="1:10" x14ac:dyDescent="0.2">
      <c r="A22" s="15"/>
      <c r="B22" s="1" t="s">
        <v>38</v>
      </c>
      <c r="C22" s="7">
        <f>VLOOKUP(C11,RANK_SCORE[],2,0)</f>
        <v>2</v>
      </c>
      <c r="D22" s="7">
        <f>VLOOKUP(D11,RANK_SCORE[],2,0)</f>
        <v>1</v>
      </c>
      <c r="E22" s="7">
        <f>VLOOKUP(E11,RANK_SCORE[],2,0)</f>
        <v>3</v>
      </c>
      <c r="F22" s="7">
        <f>VLOOKUP(F11,RANK_SCORE[],2,0)</f>
        <v>4</v>
      </c>
      <c r="G22" s="7">
        <f>VLOOKUP(G11,RANK_SCORE[],2,0)</f>
        <v>1</v>
      </c>
      <c r="H22" s="7">
        <f>VLOOKUP(H11,RANK_SCORE[],2,0)</f>
        <v>5</v>
      </c>
      <c r="I22" s="7">
        <f>VLOOKUP(I11,RANK_SCORE[],2,0)</f>
        <v>6</v>
      </c>
      <c r="J22" s="7">
        <f>VLOOKUP(J11,RANK_SCORE[],2,0)</f>
        <v>7</v>
      </c>
    </row>
    <row r="23" spans="1:10" x14ac:dyDescent="0.2">
      <c r="A23" s="15"/>
      <c r="B23" s="1" t="s">
        <v>39</v>
      </c>
      <c r="C23" s="7">
        <f>VLOOKUP(C12,RANK_SCORE[],2,0)</f>
        <v>1</v>
      </c>
      <c r="D23" s="7">
        <f>VLOOKUP(D12,RANK_SCORE[],2,0)</f>
        <v>3</v>
      </c>
      <c r="E23" s="7">
        <f>VLOOKUP(E12,RANK_SCORE[],2,0)</f>
        <v>5</v>
      </c>
      <c r="F23" s="7">
        <f>VLOOKUP(F12,RANK_SCORE[],2,0)</f>
        <v>7</v>
      </c>
      <c r="G23" s="7">
        <f>VLOOKUP(G12,RANK_SCORE[],2,0)</f>
        <v>1</v>
      </c>
      <c r="H23" s="7">
        <f>VLOOKUP(H12,RANK_SCORE[],2,0)</f>
        <v>2</v>
      </c>
      <c r="I23" s="7">
        <f>VLOOKUP(I12,RANK_SCORE[],2,0)</f>
        <v>4</v>
      </c>
      <c r="J23" s="7">
        <f>VLOOKUP(J12,RANK_SCORE[],2,0)</f>
        <v>6</v>
      </c>
    </row>
    <row r="24" spans="1:10" x14ac:dyDescent="0.2">
      <c r="A24" s="15"/>
      <c r="B24" s="1" t="s">
        <v>40</v>
      </c>
      <c r="C24" s="7">
        <f>VLOOKUP(C13,RANK_SCORE[],2,0)</f>
        <v>6</v>
      </c>
      <c r="D24" s="7">
        <f>VLOOKUP(D13,RANK_SCORE[],2,0)</f>
        <v>7</v>
      </c>
      <c r="E24" s="7">
        <f>VLOOKUP(E13,RANK_SCORE[],2,0)</f>
        <v>5</v>
      </c>
      <c r="F24" s="7">
        <f>VLOOKUP(F13,RANK_SCORE[],2,0)</f>
        <v>4</v>
      </c>
      <c r="G24" s="7">
        <f>VLOOKUP(G13,RANK_SCORE[],2,0)</f>
        <v>3</v>
      </c>
      <c r="H24" s="7">
        <f>VLOOKUP(H13,RANK_SCORE[],2,0)</f>
        <v>2</v>
      </c>
      <c r="I24" s="7">
        <f>VLOOKUP(I13,RANK_SCORE[],2,0)</f>
        <v>1</v>
      </c>
      <c r="J24" s="7">
        <f>VLOOKUP(J13,RANK_SCORE[],2,0)</f>
        <v>1</v>
      </c>
    </row>
    <row r="25" spans="1:10" x14ac:dyDescent="0.2">
      <c r="A25" s="15"/>
      <c r="B25" s="1" t="s">
        <v>41</v>
      </c>
      <c r="C25" s="7">
        <f>VLOOKUP(C14,RANK_SCORE[],2,0)</f>
        <v>3</v>
      </c>
      <c r="D25" s="7">
        <f>VLOOKUP(D14,RANK_SCORE[],2,0)</f>
        <v>4</v>
      </c>
      <c r="E25" s="7">
        <f>VLOOKUP(E14,RANK_SCORE[],2,0)</f>
        <v>5</v>
      </c>
      <c r="F25" s="7">
        <f>VLOOKUP(F14,RANK_SCORE[],2,0)</f>
        <v>1</v>
      </c>
      <c r="G25" s="7">
        <f>VLOOKUP(G14,RANK_SCORE[],2,0)</f>
        <v>6</v>
      </c>
      <c r="H25" s="7">
        <f>VLOOKUP(H14,RANK_SCORE[],2,0)</f>
        <v>7</v>
      </c>
      <c r="I25" s="7">
        <f>VLOOKUP(I14,RANK_SCORE[],2,0)</f>
        <v>1</v>
      </c>
      <c r="J25" s="7">
        <f>VLOOKUP(J14,RANK_SCORE[],2,0)</f>
        <v>2</v>
      </c>
    </row>
    <row r="26" spans="1:10" x14ac:dyDescent="0.2">
      <c r="A26" s="15"/>
      <c r="B26" s="1" t="s">
        <v>42</v>
      </c>
      <c r="C26" s="7">
        <f>VLOOKUP(C15,RANK_SCORE[],2,0)</f>
        <v>1</v>
      </c>
      <c r="D26" s="7">
        <f>VLOOKUP(D15,RANK_SCORE[],2,0)</f>
        <v>7</v>
      </c>
      <c r="E26" s="7">
        <f>VLOOKUP(E15,RANK_SCORE[],2,0)</f>
        <v>5</v>
      </c>
      <c r="F26" s="7">
        <f>VLOOKUP(F15,RANK_SCORE[],2,0)</f>
        <v>2</v>
      </c>
      <c r="G26" s="7">
        <f>VLOOKUP(G15,RANK_SCORE[],2,0)</f>
        <v>4</v>
      </c>
      <c r="H26" s="7">
        <f>VLOOKUP(H15,RANK_SCORE[],2,0)</f>
        <v>1</v>
      </c>
      <c r="I26" s="7">
        <f>VLOOKUP(I15,RANK_SCORE[],2,0)</f>
        <v>6</v>
      </c>
      <c r="J26" s="7">
        <f>VLOOKUP(J15,RANK_SCORE[],2,0)</f>
        <v>3</v>
      </c>
    </row>
    <row r="27" spans="1:10" x14ac:dyDescent="0.2">
      <c r="A27" s="15"/>
      <c r="B27" s="1" t="s">
        <v>43</v>
      </c>
      <c r="C27" s="7">
        <f>VLOOKUP(C16,RANK_SCORE[],2,0)</f>
        <v>5</v>
      </c>
      <c r="D27" s="7">
        <f>VLOOKUP(D16,RANK_SCORE[],2,0)</f>
        <v>1</v>
      </c>
      <c r="E27" s="7">
        <f>VLOOKUP(E16,RANK_SCORE[],2,0)</f>
        <v>2</v>
      </c>
      <c r="F27" s="7">
        <f>VLOOKUP(F16,RANK_SCORE[],2,0)</f>
        <v>7</v>
      </c>
      <c r="G27" s="7">
        <f>VLOOKUP(G16,RANK_SCORE[],2,0)</f>
        <v>6</v>
      </c>
      <c r="H27" s="7">
        <f>VLOOKUP(H16,RANK_SCORE[],2,0)</f>
        <v>3</v>
      </c>
      <c r="I27" s="7">
        <f>VLOOKUP(I16,RANK_SCORE[],2,0)</f>
        <v>4</v>
      </c>
      <c r="J27" s="7">
        <f>VLOOKUP(J16,RANK_SCORE[],2,0)</f>
        <v>1</v>
      </c>
    </row>
    <row r="28" spans="1:10" x14ac:dyDescent="0.2">
      <c r="B28" s="3" t="s">
        <v>7</v>
      </c>
      <c r="C28" s="4">
        <f t="shared" ref="C28:J28" si="0">SUM(C18:C27)</f>
        <v>28</v>
      </c>
      <c r="D28" s="4">
        <f t="shared" si="0"/>
        <v>38</v>
      </c>
      <c r="E28" s="4">
        <f t="shared" si="0"/>
        <v>38</v>
      </c>
      <c r="F28" s="4">
        <f t="shared" si="0"/>
        <v>44</v>
      </c>
      <c r="G28" s="4">
        <f t="shared" si="0"/>
        <v>33</v>
      </c>
      <c r="H28" s="4">
        <f t="shared" si="0"/>
        <v>38</v>
      </c>
      <c r="I28" s="4">
        <f t="shared" si="0"/>
        <v>33</v>
      </c>
      <c r="J28" s="4">
        <f t="shared" si="0"/>
        <v>38</v>
      </c>
    </row>
    <row r="29" spans="1:10" x14ac:dyDescent="0.2">
      <c r="B29" s="3" t="s">
        <v>19</v>
      </c>
      <c r="C29" s="4">
        <f>RANK(C28,$C28:$J28)</f>
        <v>8</v>
      </c>
      <c r="D29" s="4">
        <f t="shared" ref="D29:J29" si="1">RANK(D28,$C28:$J28)</f>
        <v>2</v>
      </c>
      <c r="E29" s="4">
        <f t="shared" si="1"/>
        <v>2</v>
      </c>
      <c r="F29" s="4">
        <f t="shared" si="1"/>
        <v>1</v>
      </c>
      <c r="G29" s="8">
        <f t="shared" si="1"/>
        <v>6</v>
      </c>
      <c r="H29" s="4">
        <f t="shared" si="1"/>
        <v>2</v>
      </c>
      <c r="I29" s="4">
        <f t="shared" si="1"/>
        <v>6</v>
      </c>
      <c r="J29" s="9">
        <f t="shared" si="1"/>
        <v>2</v>
      </c>
    </row>
    <row r="30" spans="1:10" x14ac:dyDescent="0.2">
      <c r="B30" t="s">
        <v>8</v>
      </c>
      <c r="C30" t="s">
        <v>15</v>
      </c>
    </row>
    <row r="32" spans="1:10" x14ac:dyDescent="0.2">
      <c r="B32" s="1" t="s">
        <v>29</v>
      </c>
      <c r="C32" s="11">
        <f t="shared" ref="C32:J32" si="2">C4/C28</f>
        <v>2.856785714285714</v>
      </c>
      <c r="D32" s="11">
        <f t="shared" si="2"/>
        <v>0.65789473684210531</v>
      </c>
      <c r="E32" s="11">
        <f t="shared" si="2"/>
        <v>0.65789473684210531</v>
      </c>
      <c r="F32" s="11">
        <f t="shared" si="2"/>
        <v>0.70454545454545459</v>
      </c>
      <c r="G32" s="11">
        <f t="shared" si="2"/>
        <v>1.3636363636363635</v>
      </c>
      <c r="H32" s="11">
        <f t="shared" si="2"/>
        <v>0.2123684210526316</v>
      </c>
      <c r="I32" s="11">
        <f t="shared" si="2"/>
        <v>0.89393939393939392</v>
      </c>
      <c r="J32" s="11">
        <f t="shared" si="2"/>
        <v>0.65526315789473677</v>
      </c>
    </row>
    <row r="33" spans="2:10" x14ac:dyDescent="0.2">
      <c r="B33" s="3" t="s">
        <v>20</v>
      </c>
      <c r="C33" s="4">
        <f>RANK(C32,$C32:$J32,1)</f>
        <v>8</v>
      </c>
      <c r="D33" s="4">
        <f t="shared" ref="D33:J33" si="3">RANK(D32,$C32:$J32,1)</f>
        <v>3</v>
      </c>
      <c r="E33" s="4">
        <f t="shared" si="3"/>
        <v>3</v>
      </c>
      <c r="F33" s="4">
        <f t="shared" si="3"/>
        <v>5</v>
      </c>
      <c r="G33" s="4">
        <f t="shared" si="3"/>
        <v>7</v>
      </c>
      <c r="H33" s="4">
        <f t="shared" si="3"/>
        <v>1</v>
      </c>
      <c r="I33" s="4">
        <f t="shared" si="3"/>
        <v>6</v>
      </c>
      <c r="J33" s="4">
        <f t="shared" si="3"/>
        <v>2</v>
      </c>
    </row>
  </sheetData>
  <mergeCells count="2">
    <mergeCell ref="A7:A16"/>
    <mergeCell ref="A18:A27"/>
  </mergeCells>
  <conditionalFormatting sqref="C29:J2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J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J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80" zoomScaleNormal="80" zoomScalePageLayoutView="80" workbookViewId="0">
      <selection activeCell="P30" sqref="A3:XFD30"/>
    </sheetView>
  </sheetViews>
  <sheetFormatPr baseColWidth="10" defaultRowHeight="16" x14ac:dyDescent="0.2"/>
  <cols>
    <col min="1" max="3" width="5.1640625" customWidth="1"/>
    <col min="4" max="14" width="6.5" customWidth="1"/>
    <col min="15" max="15" width="8.6640625" customWidth="1"/>
    <col min="16" max="18" width="4" customWidth="1"/>
    <col min="19" max="27" width="3.6640625" customWidth="1"/>
  </cols>
  <sheetData>
    <row r="1" spans="1:15" x14ac:dyDescent="0.2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">
      <c r="A2" s="1"/>
      <c r="B2" s="16" t="s">
        <v>30</v>
      </c>
      <c r="C2" s="16"/>
      <c r="D2" s="16" t="s">
        <v>18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21" customHeight="1" x14ac:dyDescent="0.2">
      <c r="A3" s="18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1" customHeight="1" x14ac:dyDescent="0.2">
      <c r="A4" s="18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21" customHeight="1" x14ac:dyDescent="0.2">
      <c r="A5" s="18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21" customHeight="1" x14ac:dyDescent="0.2">
      <c r="A6" s="18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1" customHeight="1" x14ac:dyDescent="0.2">
      <c r="A7" s="18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21" customHeight="1" x14ac:dyDescent="0.2">
      <c r="A8" s="18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21" customHeigh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21" customHeight="1" x14ac:dyDescent="0.2">
      <c r="A10" s="1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21" customHeight="1" x14ac:dyDescent="0.2">
      <c r="A11" s="18" t="s">
        <v>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21" customHeight="1" x14ac:dyDescent="0.2">
      <c r="A12" s="1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21" customHeight="1" x14ac:dyDescent="0.2">
      <c r="A13" s="1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21" customHeight="1" x14ac:dyDescent="0.2">
      <c r="A14" s="1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ht="21" customHeight="1" x14ac:dyDescent="0.2">
      <c r="A15" s="18" t="s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21" customHeight="1" x14ac:dyDescent="0.2">
      <c r="A16" s="1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21" customHeight="1" x14ac:dyDescent="0.2">
      <c r="A17" s="1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21" customHeight="1" x14ac:dyDescent="0.2">
      <c r="A18" s="1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21" customHeight="1" x14ac:dyDescent="0.2">
      <c r="A19" s="18" t="s">
        <v>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ht="21" customHeight="1" x14ac:dyDescent="0.2">
      <c r="A20" s="1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ht="21" customHeight="1" x14ac:dyDescent="0.2">
      <c r="A21" s="1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21" customHeight="1" x14ac:dyDescent="0.2">
      <c r="A22" s="1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21" customHeight="1" x14ac:dyDescent="0.2">
      <c r="A23" s="18" t="s">
        <v>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21" customHeight="1" x14ac:dyDescent="0.2">
      <c r="A24" s="1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21" customHeight="1" x14ac:dyDescent="0.2">
      <c r="A25" s="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21" customHeight="1" x14ac:dyDescent="0.2">
      <c r="A26" s="1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ht="21" customHeight="1" x14ac:dyDescent="0.2">
      <c r="A27" s="18" t="s">
        <v>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21" customHeight="1" x14ac:dyDescent="0.2">
      <c r="A28" s="1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21" customHeight="1" x14ac:dyDescent="0.2">
      <c r="A29" s="1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21" customHeight="1" x14ac:dyDescent="0.2">
      <c r="A30" s="1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x14ac:dyDescent="0.2">
      <c r="A31" s="17" t="s">
        <v>32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</sheetData>
  <mergeCells count="25">
    <mergeCell ref="A1:O1"/>
    <mergeCell ref="A23:A26"/>
    <mergeCell ref="A3:A6"/>
    <mergeCell ref="A7:A10"/>
    <mergeCell ref="A11:A14"/>
    <mergeCell ref="A15:A18"/>
    <mergeCell ref="A19:A22"/>
    <mergeCell ref="B11:C14"/>
    <mergeCell ref="B15:C18"/>
    <mergeCell ref="B19:C22"/>
    <mergeCell ref="B23:C26"/>
    <mergeCell ref="B27:C30"/>
    <mergeCell ref="A31:O33"/>
    <mergeCell ref="D2:O2"/>
    <mergeCell ref="D3:O6"/>
    <mergeCell ref="D7:O10"/>
    <mergeCell ref="D11:O14"/>
    <mergeCell ref="D15:O18"/>
    <mergeCell ref="D19:O22"/>
    <mergeCell ref="D23:O26"/>
    <mergeCell ref="D27:O30"/>
    <mergeCell ref="A27:A30"/>
    <mergeCell ref="B3:C6"/>
    <mergeCell ref="B2:C2"/>
    <mergeCell ref="B7:C10"/>
  </mergeCells>
  <phoneticPr fontId="4" type="noConversion"/>
  <pageMargins left="0.25" right="0.25" top="0.75" bottom="0.75" header="0.3" footer="0.3"/>
  <pageSetup orientation="portrait" horizontalDpi="4294967292" verticalDpi="4294967292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0" sqref="B10"/>
    </sheetView>
  </sheetViews>
  <sheetFormatPr baseColWidth="10" defaultRowHeight="16" x14ac:dyDescent="0.2"/>
  <sheetData>
    <row r="1" spans="1:2" x14ac:dyDescent="0.2">
      <c r="A1" t="s">
        <v>17</v>
      </c>
      <c r="B1" t="s">
        <v>30</v>
      </c>
    </row>
    <row r="2" spans="1:2" x14ac:dyDescent="0.2">
      <c r="A2">
        <v>1</v>
      </c>
      <c r="B2">
        <v>7</v>
      </c>
    </row>
    <row r="3" spans="1:2" x14ac:dyDescent="0.2">
      <c r="A3">
        <v>2</v>
      </c>
      <c r="B3">
        <v>6</v>
      </c>
    </row>
    <row r="4" spans="1:2" x14ac:dyDescent="0.2">
      <c r="A4">
        <v>3</v>
      </c>
      <c r="B4">
        <v>5</v>
      </c>
    </row>
    <row r="5" spans="1:2" x14ac:dyDescent="0.2">
      <c r="A5">
        <v>4</v>
      </c>
      <c r="B5">
        <v>4</v>
      </c>
    </row>
    <row r="6" spans="1:2" x14ac:dyDescent="0.2">
      <c r="A6">
        <v>5</v>
      </c>
      <c r="B6">
        <v>3</v>
      </c>
    </row>
    <row r="7" spans="1:2" x14ac:dyDescent="0.2">
      <c r="A7">
        <v>6</v>
      </c>
      <c r="B7">
        <v>2</v>
      </c>
    </row>
    <row r="8" spans="1:2" x14ac:dyDescent="0.2">
      <c r="A8">
        <v>7</v>
      </c>
      <c r="B8">
        <v>1</v>
      </c>
    </row>
    <row r="9" spans="1:2" x14ac:dyDescent="0.2">
      <c r="A9">
        <v>8</v>
      </c>
      <c r="B9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Scorecard</vt:lpstr>
      <vt:lpstr>Scoring Sheet</vt:lpstr>
      <vt:lpstr>Data</vt:lpstr>
      <vt:lpstr>Graph</vt:lpstr>
    </vt:vector>
  </TitlesOfParts>
  <Company>Tiwi II Fun 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Small</dc:creator>
  <cp:lastModifiedBy>Microsoft Office User</cp:lastModifiedBy>
  <cp:lastPrinted>2014-07-20T16:32:31Z</cp:lastPrinted>
  <dcterms:created xsi:type="dcterms:W3CDTF">2014-07-20T11:10:25Z</dcterms:created>
  <dcterms:modified xsi:type="dcterms:W3CDTF">2015-10-18T18:08:34Z</dcterms:modified>
</cp:coreProperties>
</file>